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ocuments\LAVORO\FOCUS\dati\2021\20211104_05\MONITORAGGIO TRIMESTRALE\210930MonitoraggioSIECIC\"/>
    </mc:Choice>
  </mc:AlternateContent>
  <bookViews>
    <workbookView xWindow="0" yWindow="0" windowWidth="20490" windowHeight="7320"/>
  </bookViews>
  <sheets>
    <sheet name="Flussi SIECIC" sheetId="3" r:id="rId1"/>
    <sheet name="Variazione pendenti SIECIC" sheetId="2" r:id="rId2"/>
    <sheet name="Stratigrafia pendenti" sheetId="21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G30" i="3"/>
  <c r="H21" i="3"/>
  <c r="G21" i="3"/>
  <c r="H12" i="3"/>
  <c r="G12" i="3"/>
  <c r="G32" i="3" l="1"/>
  <c r="G23" i="3"/>
  <c r="G14" i="3"/>
  <c r="E12" i="3"/>
  <c r="E21" i="3"/>
  <c r="E30" i="3"/>
  <c r="F30" i="3"/>
  <c r="F21" i="3"/>
  <c r="F12" i="3"/>
  <c r="E14" i="3" s="1"/>
  <c r="E32" i="3" l="1"/>
  <c r="E23" i="3"/>
  <c r="D30" i="3" l="1"/>
  <c r="C30" i="3"/>
  <c r="D21" i="3"/>
  <c r="C21" i="3"/>
  <c r="D12" i="3"/>
  <c r="C12" i="3"/>
  <c r="C32" i="3" l="1"/>
  <c r="C23" i="3"/>
  <c r="C14" i="3"/>
  <c r="F11" i="2" l="1"/>
  <c r="F9" i="2"/>
  <c r="F7" i="2"/>
</calcChain>
</file>

<file path=xl/sharedStrings.xml><?xml version="1.0" encoding="utf-8"?>
<sst xmlns="http://schemas.openxmlformats.org/spreadsheetml/2006/main" count="89" uniqueCount="39">
  <si>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</si>
  <si>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</si>
  <si>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</si>
  <si>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</si>
  <si>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</si>
  <si>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</si>
  <si>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</si>
  <si>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</si>
  <si>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</si>
  <si>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</si>
  <si>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</si>
  <si>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</si>
  <si>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</si>
  <si>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</si>
  <si>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FALLIMENTI</t>
  </si>
  <si>
    <t>Clearance rate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</si>
  <si>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</si>
  <si>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</si>
  <si>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</si>
  <si>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</si>
  <si>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</si>
  <si>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</si>
  <si>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</si>
  <si>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</si>
  <si>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</si>
  <si>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</si>
  <si>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</si>
  <si>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</si>
  <si>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</si>
  <si>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Iscritti 
2020</t>
  </si>
  <si>
    <t>Definiti 2020</t>
  </si>
  <si>
    <t>Fino al 2010</t>
  </si>
  <si>
    <t>Pendenti al 31/12/2018</t>
  </si>
  <si>
    <t>Iscritti
 gen-set 2021</t>
  </si>
  <si>
    <t>Definiti
 gen-set 2021</t>
  </si>
  <si>
    <t>Anni 2019 - 30 settembre 2021</t>
  </si>
  <si>
    <t>Pendenti al 30/09/2021</t>
  </si>
  <si>
    <t>Pendenti al 30 settembre 2021</t>
  </si>
  <si>
    <t>Ultimo aggiornamento del sistema di rilevazione avvenuto il 15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</si>
</sst>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1" fillId="0" borderId="0" xfId="1" applyFont="1"/>
    <xf numFmtId="0" fontId="22" fillId="0" borderId="0" xfId="1" applyFont="1"/>
    <xf numFmtId="0" fontId="22" fillId="0" borderId="0" xfId="1" applyFont="1" applyBorder="1"/>
    <xf numFmtId="0" fontId="20" fillId="0" borderId="0" xfId="1" applyFont="1"/>
    <xf numFmtId="0" fontId="23" fillId="0" borderId="0" xfId="1" applyFont="1" applyFill="1"/>
    <xf numFmtId="0" fontId="22" fillId="0" borderId="0" xfId="1" applyFont="1" applyFill="1"/>
    <xf numFmtId="0" fontId="22" fillId="0" borderId="0" xfId="1" applyFont="1" applyFill="1" applyBorder="1"/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right" vertical="center" wrapText="1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/>
    </xf>
    <xf numFmtId="3" fontId="23" fillId="0" borderId="1" xfId="1" applyNumberFormat="1" applyFont="1" applyBorder="1" applyAlignment="1">
      <alignment horizontal="center" vertical="center"/>
    </xf>
    <xf numFmtId="3" fontId="23" fillId="0" borderId="2" xfId="1" applyNumberFormat="1" applyFont="1" applyBorder="1" applyAlignment="1">
      <alignment horizontal="center" vertical="center"/>
    </xf>
    <xf numFmtId="164" fontId="23" fillId="0" borderId="1" xfId="2" applyNumberFormat="1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0" xfId="1" applyFont="1" applyBorder="1" applyAlignment="1">
      <alignment vertical="center" wrapText="1"/>
    </xf>
    <xf numFmtId="0" fontId="24" fillId="0" borderId="0" xfId="1" applyFont="1" applyBorder="1"/>
    <xf numFmtId="3" fontId="23" fillId="0" borderId="0" xfId="1" applyNumberFormat="1" applyFont="1" applyBorder="1" applyAlignment="1">
      <alignment horizontal="center"/>
    </xf>
    <xf numFmtId="164" fontId="23" fillId="0" borderId="0" xfId="2" applyNumberFormat="1" applyFont="1" applyBorder="1" applyAlignment="1">
      <alignment horizontal="center"/>
    </xf>
    <xf numFmtId="0" fontId="23" fillId="0" borderId="0" xfId="1" applyFont="1"/>
    <xf numFmtId="3" fontId="22" fillId="0" borderId="0" xfId="1" applyNumberFormat="1" applyFont="1"/>
    <xf numFmtId="3" fontId="22" fillId="0" borderId="0" xfId="1" applyNumberFormat="1" applyFont="1" applyBorder="1"/>
    <xf numFmtId="0" fontId="22" fillId="0" borderId="1" xfId="1" applyFont="1" applyBorder="1"/>
    <xf numFmtId="3" fontId="22" fillId="0" borderId="1" xfId="1" applyNumberFormat="1" applyFont="1" applyBorder="1"/>
    <xf numFmtId="0" fontId="26" fillId="0" borderId="3" xfId="1" applyFont="1" applyBorder="1"/>
    <xf numFmtId="3" fontId="23" fillId="0" borderId="3" xfId="1" applyNumberFormat="1" applyFont="1" applyBorder="1"/>
    <xf numFmtId="0" fontId="23" fillId="0" borderId="0" xfId="1" applyFont="1" applyBorder="1" applyAlignment="1">
      <alignment horizontal="left" vertical="center" wrapText="1"/>
    </xf>
    <xf numFmtId="0" fontId="26" fillId="0" borderId="1" xfId="1" applyFont="1" applyBorder="1"/>
    <xf numFmtId="0" fontId="22" fillId="0" borderId="1" xfId="1" applyNumberFormat="1" applyFont="1" applyBorder="1"/>
    <xf numFmtId="0" fontId="23" fillId="0" borderId="0" xfId="0" applyFont="1" applyFill="1"/>
    <xf numFmtId="0" fontId="23" fillId="0" borderId="1" xfId="0" applyFont="1" applyBorder="1" applyAlignment="1">
      <alignment horizontal="right" vertical="center" wrapText="1"/>
    </xf>
    <xf numFmtId="0" fontId="23" fillId="0" borderId="1" xfId="1" applyFont="1" applyFill="1" applyBorder="1" applyAlignment="1">
      <alignment horizontal="center" vertical="center" wrapText="1"/>
    </xf>
    <xf numFmtId="3" fontId="23" fillId="0" borderId="1" xfId="1" applyNumberFormat="1" applyFont="1" applyFill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/>
    </xf>
    <xf numFmtId="3" fontId="22" fillId="0" borderId="0" xfId="1" applyNumberFormat="1" applyFont="1" applyFill="1"/>
    <xf numFmtId="0" fontId="22" fillId="0" borderId="0" xfId="0" applyFont="1"/>
    <xf numFmtId="0" fontId="23" fillId="0" borderId="0" xfId="23" applyFont="1" applyFill="1"/>
    <xf numFmtId="0" fontId="23" fillId="0" borderId="0" xfId="31" applyFont="1"/>
    <xf numFmtId="0" fontId="21" fillId="0" borderId="0" xfId="40" applyFont="1"/>
    <xf numFmtId="0" fontId="22" fillId="0" borderId="0" xfId="40" applyFont="1"/>
    <xf numFmtId="0" fontId="20" fillId="0" borderId="0" xfId="40" applyFont="1"/>
    <xf numFmtId="0" fontId="23" fillId="0" borderId="0" xfId="40" applyFont="1" applyFill="1"/>
    <xf numFmtId="0" fontId="22" fillId="0" borderId="0" xfId="40" applyFont="1" applyFill="1"/>
    <xf numFmtId="0" fontId="23" fillId="0" borderId="0" xfId="40" applyFont="1"/>
    <xf numFmtId="0" fontId="23" fillId="0" borderId="1" xfId="40" applyFont="1" applyBorder="1" applyAlignment="1">
      <alignment vertical="center"/>
    </xf>
    <xf numFmtId="0" fontId="23" fillId="0" borderId="1" xfId="40" applyFont="1" applyBorder="1" applyAlignment="1">
      <alignment horizontal="right" vertical="center" wrapText="1"/>
    </xf>
    <xf numFmtId="14" fontId="23" fillId="0" borderId="1" xfId="40" applyNumberFormat="1" applyFont="1" applyBorder="1" applyAlignment="1">
      <alignment horizontal="right" vertical="center" wrapText="1"/>
    </xf>
    <xf numFmtId="0" fontId="22" fillId="0" borderId="1" xfId="40" applyFont="1" applyBorder="1"/>
    <xf numFmtId="3" fontId="22" fillId="0" borderId="1" xfId="40" applyNumberFormat="1" applyFont="1" applyBorder="1"/>
    <xf numFmtId="3" fontId="22" fillId="0" borderId="1" xfId="40" applyNumberFormat="1" applyFont="1" applyBorder="1" applyAlignment="1">
      <alignment horizontal="right"/>
    </xf>
    <xf numFmtId="0" fontId="26" fillId="0" borderId="3" xfId="40" applyFont="1" applyBorder="1"/>
    <xf numFmtId="3" fontId="26" fillId="0" borderId="3" xfId="40" applyNumberFormat="1" applyFont="1" applyBorder="1"/>
    <xf numFmtId="3" fontId="23" fillId="0" borderId="1" xfId="40" applyNumberFormat="1" applyFont="1" applyBorder="1"/>
    <xf numFmtId="0" fontId="26" fillId="0" borderId="1" xfId="40" applyFont="1" applyBorder="1"/>
    <xf numFmtId="164" fontId="26" fillId="0" borderId="1" xfId="41" applyNumberFormat="1" applyFont="1" applyBorder="1"/>
    <xf numFmtId="3" fontId="22" fillId="0" borderId="0" xfId="40" applyNumberFormat="1" applyFont="1"/>
    <xf numFmtId="0" fontId="24" fillId="0" borderId="0" xfId="40" applyFont="1"/>
    <xf numFmtId="4" fontId="23" fillId="0" borderId="4" xfId="1" applyNumberFormat="1" applyFont="1" applyBorder="1" applyAlignment="1">
      <alignment horizontal="center" vertical="center"/>
    </xf>
    <xf numFmtId="4" fontId="23" fillId="0" borderId="5" xfId="1" applyNumberFormat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0" fontId="23" fillId="0" borderId="6" xfId="40" applyFont="1" applyBorder="1" applyAlignment="1">
      <alignment horizontal="left" vertical="center" wrapText="1"/>
    </xf>
    <xf numFmtId="0" fontId="23" fillId="0" borderId="2" xfId="40" applyFont="1" applyBorder="1" applyAlignment="1">
      <alignment horizontal="left" vertical="center" wrapText="1"/>
    </xf>
    <xf numFmtId="0" fontId="23" fillId="0" borderId="3" xfId="40" applyFont="1" applyBorder="1" applyAlignment="1">
      <alignment horizontal="left" vertical="center" wrapText="1"/>
    </xf>
    <xf numFmtId="0" fontId="23" fillId="0" borderId="6" xfId="1" applyFont="1" applyBorder="1" applyAlignment="1">
      <alignment horizontal="left" vertical="center" wrapText="1"/>
    </xf>
    <xf numFmtId="0" fontId="23" fillId="0" borderId="2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</cellXfs>
  <cellStyles count="42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13" xfId="29"/>
    <cellStyle name="Normale 2 2 13 2" xfId="37"/>
    <cellStyle name="Normale 2 2 14" xfId="31"/>
    <cellStyle name="Normale 2 2 15" xfId="33"/>
    <cellStyle name="Normale 2 2 16" xfId="35"/>
    <cellStyle name="Normale 2 2 17" xfId="38"/>
    <cellStyle name="Normale 2 2 18" xfId="40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13" xfId="30"/>
    <cellStyle name="Percentuale 2 2 14" xfId="32"/>
    <cellStyle name="Percentuale 2 2 15" xfId="34"/>
    <cellStyle name="Percentuale 2 2 16" xfId="36"/>
    <cellStyle name="Percentuale 2 2 17" xfId="39"/>
    <cellStyle name="Percentuale 2 2 18" xfId="41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>
      <selection activeCell="A25" sqref="A25:A30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16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35</v>
      </c>
      <c r="B4" s="6"/>
      <c r="E4" s="37"/>
      <c r="F4" s="37"/>
      <c r="G4" s="37"/>
      <c r="H4" s="37"/>
    </row>
    <row r="5" spans="1:8" x14ac:dyDescent="0.2">
      <c r="A5" s="5"/>
      <c r="B5" s="6"/>
      <c r="E5" s="37"/>
      <c r="F5" s="37"/>
      <c r="G5" s="37"/>
      <c r="H5" s="37"/>
    </row>
    <row r="6" spans="1:8" ht="38.25" x14ac:dyDescent="0.2">
      <c r="A6" s="8" t="s">
        <v>2</v>
      </c>
      <c r="B6" s="8" t="s">
        <v>11</v>
      </c>
      <c r="C6" s="32" t="s">
        <v>26</v>
      </c>
      <c r="D6" s="32" t="s">
        <v>27</v>
      </c>
      <c r="E6" s="32" t="s">
        <v>29</v>
      </c>
      <c r="F6" s="32" t="s">
        <v>30</v>
      </c>
      <c r="G6" s="32" t="s">
        <v>33</v>
      </c>
      <c r="H6" s="32" t="s">
        <v>34</v>
      </c>
    </row>
    <row r="7" spans="1:8" ht="12.75" customHeight="1" x14ac:dyDescent="0.2">
      <c r="A7" s="65" t="s">
        <v>17</v>
      </c>
      <c r="B7" s="24" t="s">
        <v>3</v>
      </c>
      <c r="C7" s="25">
        <v>1132</v>
      </c>
      <c r="D7" s="25">
        <v>1299</v>
      </c>
      <c r="E7" s="25">
        <v>707</v>
      </c>
      <c r="F7" s="25">
        <v>679</v>
      </c>
      <c r="G7" s="25">
        <v>661</v>
      </c>
      <c r="H7" s="25">
        <v>1002</v>
      </c>
    </row>
    <row r="8" spans="1:8" ht="12.75" customHeight="1" x14ac:dyDescent="0.2">
      <c r="A8" s="66"/>
      <c r="B8" s="24" t="s">
        <v>4</v>
      </c>
      <c r="C8" s="25">
        <v>51</v>
      </c>
      <c r="D8" s="25">
        <v>165</v>
      </c>
      <c r="E8" s="25">
        <v>44</v>
      </c>
      <c r="F8" s="25">
        <v>180</v>
      </c>
      <c r="G8" s="25">
        <v>48</v>
      </c>
      <c r="H8" s="25">
        <v>102</v>
      </c>
    </row>
    <row r="9" spans="1:8" ht="12.75" customHeight="1" x14ac:dyDescent="0.2">
      <c r="A9" s="66"/>
      <c r="B9" s="24" t="s">
        <v>5</v>
      </c>
      <c r="C9" s="25">
        <v>23</v>
      </c>
      <c r="D9" s="25">
        <v>37</v>
      </c>
      <c r="E9" s="25">
        <v>24</v>
      </c>
      <c r="F9" s="25">
        <v>21</v>
      </c>
      <c r="G9" s="25">
        <v>15</v>
      </c>
      <c r="H9" s="25">
        <v>26</v>
      </c>
    </row>
    <row r="10" spans="1:8" ht="12.75" customHeight="1" x14ac:dyDescent="0.2">
      <c r="A10" s="66"/>
      <c r="B10" s="24" t="s">
        <v>14</v>
      </c>
      <c r="C10" s="25">
        <v>11</v>
      </c>
      <c r="D10" s="25">
        <v>14</v>
      </c>
      <c r="E10" s="25">
        <v>9</v>
      </c>
      <c r="F10" s="25">
        <v>19</v>
      </c>
      <c r="G10" s="25">
        <v>8</v>
      </c>
      <c r="H10" s="25">
        <v>13</v>
      </c>
    </row>
    <row r="11" spans="1:8" ht="12.75" customHeight="1" x14ac:dyDescent="0.2">
      <c r="A11" s="66"/>
      <c r="B11" s="24" t="s">
        <v>7</v>
      </c>
      <c r="C11" s="25">
        <v>2</v>
      </c>
      <c r="D11" s="25">
        <v>1</v>
      </c>
      <c r="E11" s="25">
        <v>0</v>
      </c>
      <c r="F11" s="25">
        <v>1</v>
      </c>
      <c r="G11" s="25">
        <v>0</v>
      </c>
      <c r="H11" s="25">
        <v>0</v>
      </c>
    </row>
    <row r="12" spans="1:8" x14ac:dyDescent="0.2">
      <c r="A12" s="67"/>
      <c r="B12" s="26" t="s">
        <v>12</v>
      </c>
      <c r="C12" s="27">
        <f t="shared" ref="C12:D12" si="0">SUM(C7:C11)</f>
        <v>1219</v>
      </c>
      <c r="D12" s="27">
        <f t="shared" si="0"/>
        <v>1516</v>
      </c>
      <c r="E12" s="27">
        <f>SUM(E7:E11)</f>
        <v>784</v>
      </c>
      <c r="F12" s="27">
        <f>SUM(F7:F11)</f>
        <v>900</v>
      </c>
      <c r="G12" s="27">
        <f t="shared" ref="G12:H12" si="1">SUM(G7:G11)</f>
        <v>732</v>
      </c>
      <c r="H12" s="27">
        <f t="shared" si="1"/>
        <v>1143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15</v>
      </c>
      <c r="C14" s="59">
        <f>D12/C12</f>
        <v>1.2436423297785071</v>
      </c>
      <c r="D14" s="60"/>
      <c r="E14" s="59">
        <f>F12/E12</f>
        <v>1.1479591836734695</v>
      </c>
      <c r="F14" s="60"/>
      <c r="G14" s="59">
        <f>H12/G12</f>
        <v>1.5614754098360655</v>
      </c>
      <c r="H14" s="60"/>
    </row>
    <row r="15" spans="1:8" x14ac:dyDescent="0.2">
      <c r="C15" s="22"/>
      <c r="D15" s="22"/>
      <c r="E15" s="22"/>
      <c r="F15" s="22"/>
      <c r="G15" s="22"/>
      <c r="H15" s="22"/>
    </row>
    <row r="16" spans="1:8" ht="12.75" customHeight="1" x14ac:dyDescent="0.2">
      <c r="A16" s="65" t="s">
        <v>18</v>
      </c>
      <c r="B16" s="24" t="s">
        <v>3</v>
      </c>
      <c r="C16" s="25">
        <v>2496</v>
      </c>
      <c r="D16" s="25">
        <v>1789</v>
      </c>
      <c r="E16" s="25">
        <v>950</v>
      </c>
      <c r="F16" s="25">
        <v>1003</v>
      </c>
      <c r="G16" s="25">
        <v>775</v>
      </c>
      <c r="H16" s="25">
        <v>923</v>
      </c>
    </row>
    <row r="17" spans="1:8" ht="12.75" customHeight="1" x14ac:dyDescent="0.2">
      <c r="A17" s="66"/>
      <c r="B17" s="24" t="s">
        <v>4</v>
      </c>
      <c r="C17" s="25">
        <v>75</v>
      </c>
      <c r="D17" s="25">
        <v>214</v>
      </c>
      <c r="E17" s="25">
        <v>59</v>
      </c>
      <c r="F17" s="25">
        <v>262</v>
      </c>
      <c r="G17" s="25">
        <v>51</v>
      </c>
      <c r="H17" s="25">
        <v>131</v>
      </c>
    </row>
    <row r="18" spans="1:8" ht="12.75" customHeight="1" x14ac:dyDescent="0.2">
      <c r="A18" s="66"/>
      <c r="B18" s="24" t="s">
        <v>5</v>
      </c>
      <c r="C18" s="30">
        <v>57</v>
      </c>
      <c r="D18" s="25">
        <v>62</v>
      </c>
      <c r="E18" s="30">
        <v>36</v>
      </c>
      <c r="F18" s="25">
        <v>29</v>
      </c>
      <c r="G18" s="30">
        <v>28</v>
      </c>
      <c r="H18" s="25">
        <v>23</v>
      </c>
    </row>
    <row r="19" spans="1:8" ht="12.75" customHeight="1" x14ac:dyDescent="0.2">
      <c r="A19" s="66"/>
      <c r="B19" s="24" t="s">
        <v>14</v>
      </c>
      <c r="C19" s="25">
        <v>21</v>
      </c>
      <c r="D19" s="25">
        <v>32</v>
      </c>
      <c r="E19" s="25">
        <v>10</v>
      </c>
      <c r="F19" s="25">
        <v>15</v>
      </c>
      <c r="G19" s="25">
        <v>4</v>
      </c>
      <c r="H19" s="25">
        <v>13</v>
      </c>
    </row>
    <row r="20" spans="1:8" ht="12.75" customHeight="1" x14ac:dyDescent="0.2">
      <c r="A20" s="66"/>
      <c r="B20" s="24" t="s">
        <v>7</v>
      </c>
      <c r="C20" s="25">
        <v>3</v>
      </c>
      <c r="D20" s="25">
        <v>2</v>
      </c>
      <c r="E20" s="25">
        <v>1</v>
      </c>
      <c r="F20" s="25">
        <v>1</v>
      </c>
      <c r="G20" s="25">
        <v>1</v>
      </c>
      <c r="H20" s="25">
        <v>1</v>
      </c>
    </row>
    <row r="21" spans="1:8" x14ac:dyDescent="0.2">
      <c r="A21" s="67"/>
      <c r="B21" s="26" t="s">
        <v>12</v>
      </c>
      <c r="C21" s="27">
        <f t="shared" ref="C21:D21" si="2">SUM(C16:C20)</f>
        <v>2652</v>
      </c>
      <c r="D21" s="27">
        <f t="shared" si="2"/>
        <v>2099</v>
      </c>
      <c r="E21" s="27">
        <f>SUM(E16:E20)</f>
        <v>1056</v>
      </c>
      <c r="F21" s="27">
        <f>SUM(F16:F20)</f>
        <v>1310</v>
      </c>
      <c r="G21" s="27">
        <f t="shared" ref="G21:H21" si="3">SUM(G16:G20)</f>
        <v>859</v>
      </c>
      <c r="H21" s="27">
        <f t="shared" si="3"/>
        <v>1091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15</v>
      </c>
      <c r="C23" s="59">
        <f>D21/C21</f>
        <v>0.79147812971342379</v>
      </c>
      <c r="D23" s="60"/>
      <c r="E23" s="59">
        <f>F21/E21</f>
        <v>1.240530303030303</v>
      </c>
      <c r="F23" s="60"/>
      <c r="G23" s="59">
        <f>H21/G21</f>
        <v>1.270081490104773</v>
      </c>
      <c r="H23" s="60"/>
    </row>
    <row r="24" spans="1:8" x14ac:dyDescent="0.2">
      <c r="C24" s="22"/>
      <c r="D24" s="22"/>
      <c r="E24" s="22"/>
      <c r="F24" s="22"/>
      <c r="G24" s="22"/>
      <c r="H24" s="22"/>
    </row>
    <row r="25" spans="1:8" ht="12.75" customHeight="1" x14ac:dyDescent="0.2">
      <c r="A25" s="61" t="s">
        <v>19</v>
      </c>
      <c r="B25" s="24" t="s">
        <v>3</v>
      </c>
      <c r="C25" s="25">
        <v>1443</v>
      </c>
      <c r="D25" s="25">
        <v>1535</v>
      </c>
      <c r="E25" s="25">
        <v>818</v>
      </c>
      <c r="F25" s="25">
        <v>1473</v>
      </c>
      <c r="G25" s="25">
        <v>711</v>
      </c>
      <c r="H25" s="25">
        <v>1284</v>
      </c>
    </row>
    <row r="26" spans="1:8" x14ac:dyDescent="0.2">
      <c r="A26" s="61"/>
      <c r="B26" s="24" t="s">
        <v>4</v>
      </c>
      <c r="C26" s="25">
        <v>110</v>
      </c>
      <c r="D26" s="25">
        <v>211</v>
      </c>
      <c r="E26" s="25">
        <v>83</v>
      </c>
      <c r="F26" s="25">
        <v>172</v>
      </c>
      <c r="G26" s="25">
        <v>92</v>
      </c>
      <c r="H26" s="25">
        <v>132</v>
      </c>
    </row>
    <row r="27" spans="1:8" x14ac:dyDescent="0.2">
      <c r="A27" s="61"/>
      <c r="B27" s="24" t="s">
        <v>5</v>
      </c>
      <c r="C27" s="25">
        <v>78</v>
      </c>
      <c r="D27" s="25">
        <v>92</v>
      </c>
      <c r="E27" s="25">
        <v>56</v>
      </c>
      <c r="F27" s="25">
        <v>56</v>
      </c>
      <c r="G27" s="25">
        <v>53</v>
      </c>
      <c r="H27" s="25">
        <v>53</v>
      </c>
    </row>
    <row r="28" spans="1:8" x14ac:dyDescent="0.2">
      <c r="A28" s="61"/>
      <c r="B28" s="24" t="s">
        <v>14</v>
      </c>
      <c r="C28" s="25">
        <v>21</v>
      </c>
      <c r="D28" s="25">
        <v>39</v>
      </c>
      <c r="E28" s="25">
        <v>16</v>
      </c>
      <c r="F28" s="25">
        <v>25</v>
      </c>
      <c r="G28" s="25">
        <v>21</v>
      </c>
      <c r="H28" s="25">
        <v>26</v>
      </c>
    </row>
    <row r="29" spans="1:8" x14ac:dyDescent="0.2">
      <c r="A29" s="61"/>
      <c r="B29" s="24" t="s">
        <v>7</v>
      </c>
      <c r="C29" s="25">
        <v>2</v>
      </c>
      <c r="D29" s="25">
        <v>1</v>
      </c>
      <c r="E29" s="25">
        <v>4</v>
      </c>
      <c r="F29" s="25">
        <v>2</v>
      </c>
      <c r="G29" s="25">
        <v>1</v>
      </c>
      <c r="H29" s="25">
        <v>2</v>
      </c>
    </row>
    <row r="30" spans="1:8" x14ac:dyDescent="0.2">
      <c r="A30" s="61"/>
      <c r="B30" s="26" t="s">
        <v>12</v>
      </c>
      <c r="C30" s="27">
        <f t="shared" ref="C30:D30" si="4">SUM(C25:C29)</f>
        <v>1654</v>
      </c>
      <c r="D30" s="27">
        <f t="shared" si="4"/>
        <v>1878</v>
      </c>
      <c r="E30" s="27">
        <f>SUM(E25:E29)</f>
        <v>977</v>
      </c>
      <c r="F30" s="27">
        <f>SUM(F25:F29)</f>
        <v>1728</v>
      </c>
      <c r="G30" s="27">
        <f t="shared" ref="G30:H30" si="5">SUM(G25:G29)</f>
        <v>878</v>
      </c>
      <c r="H30" s="27">
        <f t="shared" si="5"/>
        <v>1497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15</v>
      </c>
      <c r="C32" s="59">
        <f>D30/C30</f>
        <v>1.1354292623941959</v>
      </c>
      <c r="D32" s="60"/>
      <c r="E32" s="59">
        <f>F30/E30</f>
        <v>1.7686796315250768</v>
      </c>
      <c r="F32" s="60"/>
      <c r="G32" s="59">
        <f>H30/G30</f>
        <v>1.7050113895216401</v>
      </c>
      <c r="H32" s="60"/>
    </row>
    <row r="33" spans="1:8" x14ac:dyDescent="0.2">
      <c r="C33" s="22"/>
      <c r="D33" s="22"/>
      <c r="E33" s="22"/>
      <c r="F33" s="22"/>
      <c r="G33" s="22"/>
      <c r="H33" s="22"/>
    </row>
    <row r="34" spans="1:8" ht="14.25" customHeight="1" x14ac:dyDescent="0.2">
      <c r="A34" s="58" t="s">
        <v>38</v>
      </c>
    </row>
    <row r="35" spans="1:8" x14ac:dyDescent="0.2">
      <c r="A35" s="58" t="s">
        <v>28</v>
      </c>
    </row>
    <row r="36" spans="1:8" x14ac:dyDescent="0.2">
      <c r="A36" s="39"/>
    </row>
  </sheetData>
  <mergeCells count="12">
    <mergeCell ref="C32:D32"/>
    <mergeCell ref="A25:A30"/>
    <mergeCell ref="A7:A12"/>
    <mergeCell ref="A16:A21"/>
    <mergeCell ref="C14:D14"/>
    <mergeCell ref="C23:D23"/>
    <mergeCell ref="G14:H14"/>
    <mergeCell ref="G23:H23"/>
    <mergeCell ref="G32:H32"/>
    <mergeCell ref="E14:F14"/>
    <mergeCell ref="E32:F32"/>
    <mergeCell ref="E23:F23"/>
  </mergeCells>
  <conditionalFormatting sqref="C14:D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C23:D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C32:D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E14:F14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E23:F23">
    <cfRule type="cellIs" dxfId="15" priority="15" operator="greaterThan">
      <formula>1</formula>
    </cfRule>
    <cfRule type="cellIs" dxfId="14" priority="16" operator="lessThan">
      <formula>1</formula>
    </cfRule>
  </conditionalFormatting>
  <conditionalFormatting sqref="E32:F32">
    <cfRule type="cellIs" dxfId="13" priority="13" operator="greaterThan">
      <formula>1</formula>
    </cfRule>
    <cfRule type="cellIs" dxfId="12" priority="14" operator="lessThan">
      <formula>1</formula>
    </cfRule>
  </conditionalFormatting>
  <conditionalFormatting sqref="G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G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G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>
      <selection activeCell="H7" sqref="H7:H12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16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8" t="s">
        <v>37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32</v>
      </c>
      <c r="D6" s="9" t="s">
        <v>36</v>
      </c>
      <c r="E6" s="10"/>
      <c r="F6" s="32" t="s">
        <v>20</v>
      </c>
    </row>
    <row r="7" spans="1:6" s="16" customFormat="1" ht="27" customHeight="1" x14ac:dyDescent="0.2">
      <c r="A7" s="11" t="s">
        <v>17</v>
      </c>
      <c r="B7" s="12" t="s">
        <v>12</v>
      </c>
      <c r="C7" s="34">
        <v>1702</v>
      </c>
      <c r="D7" s="13">
        <v>1331</v>
      </c>
      <c r="E7" s="14"/>
      <c r="F7" s="15">
        <f>(D7-C7)/C7</f>
        <v>-0.21797884841363102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18</v>
      </c>
      <c r="B9" s="12" t="s">
        <v>12</v>
      </c>
      <c r="C9" s="34">
        <v>1624</v>
      </c>
      <c r="D9" s="13">
        <v>1912</v>
      </c>
      <c r="E9" s="14"/>
      <c r="F9" s="15">
        <f>(D9-C9)/C9</f>
        <v>0.17733990147783252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19</v>
      </c>
      <c r="B11" s="12" t="s">
        <v>12</v>
      </c>
      <c r="C11" s="34">
        <v>2974</v>
      </c>
      <c r="D11" s="13">
        <v>1579</v>
      </c>
      <c r="E11" s="14"/>
      <c r="F11" s="15">
        <f>(D11-C11)/C11</f>
        <v>-0.46906523201075989</v>
      </c>
    </row>
    <row r="12" spans="1:6" x14ac:dyDescent="0.2">
      <c r="C12" s="22"/>
      <c r="D12" s="22"/>
      <c r="E12" s="23"/>
    </row>
    <row r="13" spans="1:6" x14ac:dyDescent="0.2">
      <c r="A13" s="58" t="s">
        <v>38</v>
      </c>
    </row>
    <row r="14" spans="1:6" x14ac:dyDescent="0.2">
      <c r="A14" s="58" t="s">
        <v>28</v>
      </c>
    </row>
    <row r="15" spans="1:6" x14ac:dyDescent="0.2">
      <c r="A15" s="39"/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A31" sqref="A31:A32"/>
    </sheetView>
  </sheetViews>
  <sheetFormatPr defaultColWidth="9.140625" defaultRowHeight="12.75" x14ac:dyDescent="0.2"/>
  <cols>
    <col min="1" max="1" width="15.28515625" style="58" customWidth="1"/>
    <col min="2" max="2" width="27.28515625" style="41" bestFit="1" customWidth="1"/>
    <col min="3" max="15" width="10.7109375" style="41" customWidth="1"/>
    <col min="16" max="16384" width="9.140625" style="41"/>
  </cols>
  <sheetData>
    <row r="1" spans="1:15" ht="15.75" x14ac:dyDescent="0.25">
      <c r="A1" s="40" t="s">
        <v>22</v>
      </c>
    </row>
    <row r="2" spans="1:15" ht="15" x14ac:dyDescent="0.25">
      <c r="A2" s="42" t="s">
        <v>0</v>
      </c>
    </row>
    <row r="3" spans="1:15" x14ac:dyDescent="0.2">
      <c r="A3" s="43" t="s">
        <v>1</v>
      </c>
      <c r="B3" s="44"/>
    </row>
    <row r="4" spans="1:15" x14ac:dyDescent="0.2">
      <c r="A4" s="43" t="s">
        <v>37</v>
      </c>
      <c r="B4" s="44"/>
    </row>
    <row r="5" spans="1:15" x14ac:dyDescent="0.2">
      <c r="A5" s="45"/>
    </row>
    <row r="6" spans="1:15" x14ac:dyDescent="0.2">
      <c r="A6" s="46" t="s">
        <v>2</v>
      </c>
      <c r="B6" s="46" t="s">
        <v>11</v>
      </c>
      <c r="C6" s="47" t="s">
        <v>31</v>
      </c>
      <c r="D6" s="47">
        <v>2011</v>
      </c>
      <c r="E6" s="47">
        <v>2012</v>
      </c>
      <c r="F6" s="47">
        <v>2013</v>
      </c>
      <c r="G6" s="47">
        <v>2014</v>
      </c>
      <c r="H6" s="47">
        <v>2015</v>
      </c>
      <c r="I6" s="47">
        <v>2016</v>
      </c>
      <c r="J6" s="47">
        <v>2017</v>
      </c>
      <c r="K6" s="47">
        <v>2018</v>
      </c>
      <c r="L6" s="47">
        <v>2019</v>
      </c>
      <c r="M6" s="47">
        <v>2020</v>
      </c>
      <c r="N6" s="48">
        <v>44469</v>
      </c>
      <c r="O6" s="47" t="s">
        <v>21</v>
      </c>
    </row>
    <row r="7" spans="1:15" ht="12.75" customHeight="1" x14ac:dyDescent="0.2">
      <c r="A7" s="62" t="s">
        <v>23</v>
      </c>
      <c r="B7" s="49" t="s">
        <v>3</v>
      </c>
      <c r="C7" s="50">
        <v>7</v>
      </c>
      <c r="D7" s="50">
        <v>1</v>
      </c>
      <c r="E7" s="50"/>
      <c r="F7" s="50">
        <v>6</v>
      </c>
      <c r="G7" s="50">
        <v>8</v>
      </c>
      <c r="H7" s="50">
        <v>4</v>
      </c>
      <c r="I7" s="50">
        <v>9</v>
      </c>
      <c r="J7" s="50">
        <v>37</v>
      </c>
      <c r="K7" s="50">
        <v>54</v>
      </c>
      <c r="L7" s="50">
        <v>122</v>
      </c>
      <c r="M7" s="50">
        <v>111</v>
      </c>
      <c r="N7" s="50">
        <v>361</v>
      </c>
      <c r="O7" s="50">
        <v>720</v>
      </c>
    </row>
    <row r="8" spans="1:15" x14ac:dyDescent="0.2">
      <c r="A8" s="63"/>
      <c r="B8" s="49" t="s">
        <v>4</v>
      </c>
      <c r="C8" s="50">
        <v>79</v>
      </c>
      <c r="D8" s="50">
        <v>13</v>
      </c>
      <c r="E8" s="50">
        <v>26</v>
      </c>
      <c r="F8" s="50">
        <v>19</v>
      </c>
      <c r="G8" s="50">
        <v>34</v>
      </c>
      <c r="H8" s="50">
        <v>30</v>
      </c>
      <c r="I8" s="50">
        <v>25</v>
      </c>
      <c r="J8" s="50">
        <v>28</v>
      </c>
      <c r="K8" s="50">
        <v>36</v>
      </c>
      <c r="L8" s="50">
        <v>25</v>
      </c>
      <c r="M8" s="50">
        <v>27</v>
      </c>
      <c r="N8" s="50">
        <v>43</v>
      </c>
      <c r="O8" s="50">
        <v>385</v>
      </c>
    </row>
    <row r="9" spans="1:15" x14ac:dyDescent="0.2">
      <c r="A9" s="63"/>
      <c r="B9" s="49" t="s">
        <v>5</v>
      </c>
      <c r="C9" s="50">
        <v>3</v>
      </c>
      <c r="D9" s="50"/>
      <c r="E9" s="50"/>
      <c r="F9" s="50"/>
      <c r="G9" s="50">
        <v>2</v>
      </c>
      <c r="H9" s="50"/>
      <c r="I9" s="50"/>
      <c r="J9" s="50"/>
      <c r="K9" s="50"/>
      <c r="L9" s="50"/>
      <c r="M9" s="50">
        <v>1</v>
      </c>
      <c r="N9" s="50">
        <v>5</v>
      </c>
      <c r="O9" s="50">
        <v>11</v>
      </c>
    </row>
    <row r="10" spans="1:15" x14ac:dyDescent="0.2">
      <c r="A10" s="63"/>
      <c r="B10" s="49" t="s">
        <v>6</v>
      </c>
      <c r="C10" s="50">
        <v>110</v>
      </c>
      <c r="D10" s="50">
        <v>5</v>
      </c>
      <c r="E10" s="50">
        <v>8</v>
      </c>
      <c r="F10" s="50">
        <v>12</v>
      </c>
      <c r="G10" s="50">
        <v>13</v>
      </c>
      <c r="H10" s="50">
        <v>13</v>
      </c>
      <c r="I10" s="50">
        <v>11</v>
      </c>
      <c r="J10" s="50">
        <v>10</v>
      </c>
      <c r="K10" s="50">
        <v>7</v>
      </c>
      <c r="L10" s="50">
        <v>7</v>
      </c>
      <c r="M10" s="50">
        <v>9</v>
      </c>
      <c r="N10" s="50">
        <v>8</v>
      </c>
      <c r="O10" s="50">
        <v>213</v>
      </c>
    </row>
    <row r="11" spans="1:15" x14ac:dyDescent="0.2">
      <c r="A11" s="63"/>
      <c r="B11" s="49" t="s">
        <v>7</v>
      </c>
      <c r="C11" s="50"/>
      <c r="D11" s="51"/>
      <c r="E11" s="51">
        <v>1</v>
      </c>
      <c r="F11" s="50">
        <v>1</v>
      </c>
      <c r="G11" s="50"/>
      <c r="H11" s="50"/>
      <c r="I11" s="50"/>
      <c r="J11" s="50"/>
      <c r="K11" s="50"/>
      <c r="L11" s="50"/>
      <c r="M11" s="50"/>
      <c r="N11" s="50"/>
      <c r="O11" s="50">
        <v>2</v>
      </c>
    </row>
    <row r="12" spans="1:15" x14ac:dyDescent="0.2">
      <c r="A12" s="63"/>
      <c r="B12" s="52" t="s">
        <v>8</v>
      </c>
      <c r="C12" s="53">
        <v>199</v>
      </c>
      <c r="D12" s="53">
        <v>19</v>
      </c>
      <c r="E12" s="53">
        <v>35</v>
      </c>
      <c r="F12" s="53">
        <v>38</v>
      </c>
      <c r="G12" s="53">
        <v>57</v>
      </c>
      <c r="H12" s="53">
        <v>47</v>
      </c>
      <c r="I12" s="53">
        <v>45</v>
      </c>
      <c r="J12" s="53">
        <v>75</v>
      </c>
      <c r="K12" s="53">
        <v>97</v>
      </c>
      <c r="L12" s="53">
        <v>154</v>
      </c>
      <c r="M12" s="53">
        <v>148</v>
      </c>
      <c r="N12" s="53">
        <v>417</v>
      </c>
      <c r="O12" s="54">
        <v>1331</v>
      </c>
    </row>
    <row r="13" spans="1:15" x14ac:dyDescent="0.2">
      <c r="A13" s="64"/>
      <c r="B13" s="55" t="s">
        <v>9</v>
      </c>
      <c r="C13" s="56">
        <v>0.149511645379414</v>
      </c>
      <c r="D13" s="56">
        <v>1.4274981217130001E-2</v>
      </c>
      <c r="E13" s="56">
        <v>2.62960180315552E-2</v>
      </c>
      <c r="F13" s="56">
        <v>2.8549962434260001E-2</v>
      </c>
      <c r="G13" s="56">
        <v>4.2824943651389898E-2</v>
      </c>
      <c r="H13" s="56">
        <v>3.5311795642374202E-2</v>
      </c>
      <c r="I13" s="56">
        <v>3.3809166040571E-2</v>
      </c>
      <c r="J13" s="56">
        <v>5.63486100676183E-2</v>
      </c>
      <c r="K13" s="56">
        <v>7.2877535687453004E-2</v>
      </c>
      <c r="L13" s="56">
        <v>0.11570247933884301</v>
      </c>
      <c r="M13" s="56">
        <v>0.111194590533434</v>
      </c>
      <c r="N13" s="56">
        <v>0.313298271975958</v>
      </c>
      <c r="O13" s="56">
        <v>1</v>
      </c>
    </row>
    <row r="14" spans="1:15" x14ac:dyDescent="0.2">
      <c r="A14" s="45"/>
      <c r="C14" s="57"/>
      <c r="D14" s="57"/>
      <c r="E14" s="57"/>
      <c r="F14" s="57"/>
      <c r="G14" s="57"/>
    </row>
    <row r="15" spans="1:15" ht="12.75" customHeight="1" x14ac:dyDescent="0.2">
      <c r="A15" s="62" t="s">
        <v>24</v>
      </c>
      <c r="B15" s="49" t="s">
        <v>3</v>
      </c>
      <c r="C15" s="50">
        <v>6</v>
      </c>
      <c r="D15" s="50">
        <v>6</v>
      </c>
      <c r="E15" s="50"/>
      <c r="F15" s="50">
        <v>6</v>
      </c>
      <c r="G15" s="50">
        <v>1</v>
      </c>
      <c r="H15" s="50">
        <v>1</v>
      </c>
      <c r="I15" s="50">
        <v>1</v>
      </c>
      <c r="J15" s="50">
        <v>3</v>
      </c>
      <c r="K15" s="50">
        <v>27</v>
      </c>
      <c r="L15" s="50">
        <v>181</v>
      </c>
      <c r="M15" s="50">
        <v>178</v>
      </c>
      <c r="N15" s="50">
        <v>751</v>
      </c>
      <c r="O15" s="50">
        <v>1161</v>
      </c>
    </row>
    <row r="16" spans="1:15" x14ac:dyDescent="0.2">
      <c r="A16" s="63"/>
      <c r="B16" s="49" t="s">
        <v>4</v>
      </c>
      <c r="C16" s="50">
        <v>146</v>
      </c>
      <c r="D16" s="50">
        <v>25</v>
      </c>
      <c r="E16" s="50">
        <v>24</v>
      </c>
      <c r="F16" s="50">
        <v>31</v>
      </c>
      <c r="G16" s="50">
        <v>41</v>
      </c>
      <c r="H16" s="50">
        <v>32</v>
      </c>
      <c r="I16" s="50">
        <v>35</v>
      </c>
      <c r="J16" s="50">
        <v>41</v>
      </c>
      <c r="K16" s="50">
        <v>52</v>
      </c>
      <c r="L16" s="50">
        <v>38</v>
      </c>
      <c r="M16" s="50">
        <v>43</v>
      </c>
      <c r="N16" s="50">
        <v>48</v>
      </c>
      <c r="O16" s="50">
        <v>556</v>
      </c>
    </row>
    <row r="17" spans="1:15" x14ac:dyDescent="0.2">
      <c r="A17" s="63"/>
      <c r="B17" s="49" t="s">
        <v>5</v>
      </c>
      <c r="C17" s="50"/>
      <c r="D17" s="50"/>
      <c r="E17" s="50"/>
      <c r="F17" s="50"/>
      <c r="G17" s="50"/>
      <c r="H17" s="50"/>
      <c r="I17" s="50"/>
      <c r="J17" s="50"/>
      <c r="K17" s="50"/>
      <c r="L17" s="50">
        <v>1</v>
      </c>
      <c r="M17" s="50">
        <v>3</v>
      </c>
      <c r="N17" s="50">
        <v>21</v>
      </c>
      <c r="O17" s="50">
        <v>25</v>
      </c>
    </row>
    <row r="18" spans="1:15" x14ac:dyDescent="0.2">
      <c r="A18" s="63"/>
      <c r="B18" s="49" t="s">
        <v>6</v>
      </c>
      <c r="C18" s="50">
        <v>72</v>
      </c>
      <c r="D18" s="50">
        <v>2</v>
      </c>
      <c r="E18" s="50">
        <v>2</v>
      </c>
      <c r="F18" s="50">
        <v>8</v>
      </c>
      <c r="G18" s="50">
        <v>11</v>
      </c>
      <c r="H18" s="50">
        <v>8</v>
      </c>
      <c r="I18" s="50">
        <v>2</v>
      </c>
      <c r="J18" s="50">
        <v>9</v>
      </c>
      <c r="K18" s="50">
        <v>8</v>
      </c>
      <c r="L18" s="50">
        <v>18</v>
      </c>
      <c r="M18" s="50">
        <v>9</v>
      </c>
      <c r="N18" s="50">
        <v>4</v>
      </c>
      <c r="O18" s="50">
        <v>153</v>
      </c>
    </row>
    <row r="19" spans="1:15" x14ac:dyDescent="0.2">
      <c r="A19" s="63"/>
      <c r="B19" s="49" t="s">
        <v>7</v>
      </c>
      <c r="C19" s="50">
        <v>5</v>
      </c>
      <c r="D19" s="51">
        <v>2</v>
      </c>
      <c r="E19" s="51">
        <v>1</v>
      </c>
      <c r="F19" s="50">
        <v>2</v>
      </c>
      <c r="G19" s="50">
        <v>1</v>
      </c>
      <c r="H19" s="50"/>
      <c r="I19" s="50">
        <v>1</v>
      </c>
      <c r="J19" s="50">
        <v>1</v>
      </c>
      <c r="K19" s="50"/>
      <c r="L19" s="50">
        <v>3</v>
      </c>
      <c r="M19" s="50"/>
      <c r="N19" s="50">
        <v>1</v>
      </c>
      <c r="O19" s="50">
        <v>17</v>
      </c>
    </row>
    <row r="20" spans="1:15" x14ac:dyDescent="0.2">
      <c r="A20" s="63"/>
      <c r="B20" s="52" t="s">
        <v>8</v>
      </c>
      <c r="C20" s="53">
        <v>229</v>
      </c>
      <c r="D20" s="53">
        <v>35</v>
      </c>
      <c r="E20" s="53">
        <v>27</v>
      </c>
      <c r="F20" s="53">
        <v>47</v>
      </c>
      <c r="G20" s="53">
        <v>54</v>
      </c>
      <c r="H20" s="53">
        <v>41</v>
      </c>
      <c r="I20" s="53">
        <v>39</v>
      </c>
      <c r="J20" s="53">
        <v>54</v>
      </c>
      <c r="K20" s="53">
        <v>87</v>
      </c>
      <c r="L20" s="53">
        <v>241</v>
      </c>
      <c r="M20" s="53">
        <v>233</v>
      </c>
      <c r="N20" s="53">
        <v>825</v>
      </c>
      <c r="O20" s="54">
        <v>1912</v>
      </c>
    </row>
    <row r="21" spans="1:15" x14ac:dyDescent="0.2">
      <c r="A21" s="64"/>
      <c r="B21" s="55" t="s">
        <v>9</v>
      </c>
      <c r="C21" s="56">
        <v>0.119769874476987</v>
      </c>
      <c r="D21" s="56">
        <v>1.8305439330543901E-2</v>
      </c>
      <c r="E21" s="56">
        <v>1.41213389121339E-2</v>
      </c>
      <c r="F21" s="56">
        <v>2.4581589958159001E-2</v>
      </c>
      <c r="G21" s="56">
        <v>2.8242677824267801E-2</v>
      </c>
      <c r="H21" s="56">
        <v>2.14435146443515E-2</v>
      </c>
      <c r="I21" s="56">
        <v>2.0397489539749E-2</v>
      </c>
      <c r="J21" s="56">
        <v>2.8242677824267801E-2</v>
      </c>
      <c r="K21" s="56">
        <v>4.5502092050209199E-2</v>
      </c>
      <c r="L21" s="56">
        <v>0.126046025104603</v>
      </c>
      <c r="M21" s="56">
        <v>0.121861924686192</v>
      </c>
      <c r="N21" s="56">
        <v>0.43148535564853602</v>
      </c>
      <c r="O21" s="56">
        <v>1</v>
      </c>
    </row>
    <row r="22" spans="1:15" x14ac:dyDescent="0.2">
      <c r="A22" s="45"/>
      <c r="C22" s="57"/>
      <c r="D22" s="57"/>
      <c r="E22" s="57"/>
      <c r="F22" s="57"/>
      <c r="G22" s="57"/>
    </row>
    <row r="23" spans="1:15" ht="12.75" customHeight="1" x14ac:dyDescent="0.2">
      <c r="A23" s="62" t="s">
        <v>25</v>
      </c>
      <c r="B23" s="49" t="s">
        <v>3</v>
      </c>
      <c r="C23" s="50">
        <v>44</v>
      </c>
      <c r="D23" s="50">
        <v>1</v>
      </c>
      <c r="E23" s="50"/>
      <c r="F23" s="50">
        <v>1</v>
      </c>
      <c r="G23" s="50">
        <v>2</v>
      </c>
      <c r="H23" s="50">
        <v>1</v>
      </c>
      <c r="I23" s="50">
        <v>11</v>
      </c>
      <c r="J23" s="50">
        <v>22</v>
      </c>
      <c r="K23" s="50">
        <v>21</v>
      </c>
      <c r="L23" s="50">
        <v>110</v>
      </c>
      <c r="M23" s="50">
        <v>194</v>
      </c>
      <c r="N23" s="50">
        <v>495</v>
      </c>
      <c r="O23" s="50">
        <v>902</v>
      </c>
    </row>
    <row r="24" spans="1:15" x14ac:dyDescent="0.2">
      <c r="A24" s="63"/>
      <c r="B24" s="49" t="s">
        <v>4</v>
      </c>
      <c r="C24" s="50">
        <v>47</v>
      </c>
      <c r="D24" s="50">
        <v>4</v>
      </c>
      <c r="E24" s="50">
        <v>9</v>
      </c>
      <c r="F24" s="50">
        <v>7</v>
      </c>
      <c r="G24" s="50">
        <v>19</v>
      </c>
      <c r="H24" s="50">
        <v>14</v>
      </c>
      <c r="I24" s="50">
        <v>19</v>
      </c>
      <c r="J24" s="50">
        <v>43</v>
      </c>
      <c r="K24" s="50">
        <v>48</v>
      </c>
      <c r="L24" s="50">
        <v>57</v>
      </c>
      <c r="M24" s="50">
        <v>44</v>
      </c>
      <c r="N24" s="50">
        <v>75</v>
      </c>
      <c r="O24" s="50">
        <v>386</v>
      </c>
    </row>
    <row r="25" spans="1:15" x14ac:dyDescent="0.2">
      <c r="A25" s="63"/>
      <c r="B25" s="49" t="s">
        <v>5</v>
      </c>
      <c r="C25" s="50"/>
      <c r="D25" s="50"/>
      <c r="E25" s="50"/>
      <c r="F25" s="50"/>
      <c r="G25" s="50"/>
      <c r="H25" s="50"/>
      <c r="I25" s="50"/>
      <c r="J25" s="50"/>
      <c r="K25" s="50"/>
      <c r="L25" s="50">
        <v>2</v>
      </c>
      <c r="M25" s="50">
        <v>4</v>
      </c>
      <c r="N25" s="50">
        <v>24</v>
      </c>
      <c r="O25" s="50">
        <v>30</v>
      </c>
    </row>
    <row r="26" spans="1:15" x14ac:dyDescent="0.2">
      <c r="A26" s="63"/>
      <c r="B26" s="49" t="s">
        <v>6</v>
      </c>
      <c r="C26" s="50">
        <v>97</v>
      </c>
      <c r="D26" s="50">
        <v>8</v>
      </c>
      <c r="E26" s="50">
        <v>9</v>
      </c>
      <c r="F26" s="50">
        <v>12</v>
      </c>
      <c r="G26" s="50">
        <v>9</v>
      </c>
      <c r="H26" s="50">
        <v>19</v>
      </c>
      <c r="I26" s="50">
        <v>9</v>
      </c>
      <c r="J26" s="50">
        <v>17</v>
      </c>
      <c r="K26" s="50">
        <v>22</v>
      </c>
      <c r="L26" s="50">
        <v>17</v>
      </c>
      <c r="M26" s="50">
        <v>12</v>
      </c>
      <c r="N26" s="50">
        <v>21</v>
      </c>
      <c r="O26" s="50">
        <v>252</v>
      </c>
    </row>
    <row r="27" spans="1:15" x14ac:dyDescent="0.2">
      <c r="A27" s="63"/>
      <c r="B27" s="49" t="s">
        <v>7</v>
      </c>
      <c r="C27" s="50">
        <v>3</v>
      </c>
      <c r="D27" s="51"/>
      <c r="E27" s="51"/>
      <c r="F27" s="50"/>
      <c r="G27" s="50"/>
      <c r="H27" s="50">
        <v>1</v>
      </c>
      <c r="I27" s="50"/>
      <c r="J27" s="50"/>
      <c r="K27" s="50"/>
      <c r="L27" s="50">
        <v>1</v>
      </c>
      <c r="M27" s="50">
        <v>3</v>
      </c>
      <c r="N27" s="50">
        <v>1</v>
      </c>
      <c r="O27" s="50">
        <v>9</v>
      </c>
    </row>
    <row r="28" spans="1:15" x14ac:dyDescent="0.2">
      <c r="A28" s="63"/>
      <c r="B28" s="52" t="s">
        <v>8</v>
      </c>
      <c r="C28" s="53">
        <v>191</v>
      </c>
      <c r="D28" s="53">
        <v>13</v>
      </c>
      <c r="E28" s="53">
        <v>18</v>
      </c>
      <c r="F28" s="53">
        <v>20</v>
      </c>
      <c r="G28" s="53">
        <v>30</v>
      </c>
      <c r="H28" s="53">
        <v>35</v>
      </c>
      <c r="I28" s="53">
        <v>39</v>
      </c>
      <c r="J28" s="53">
        <v>82</v>
      </c>
      <c r="K28" s="53">
        <v>91</v>
      </c>
      <c r="L28" s="53">
        <v>187</v>
      </c>
      <c r="M28" s="53">
        <v>257</v>
      </c>
      <c r="N28" s="53">
        <v>616</v>
      </c>
      <c r="O28" s="54">
        <v>1579</v>
      </c>
    </row>
    <row r="29" spans="1:15" x14ac:dyDescent="0.2">
      <c r="A29" s="64"/>
      <c r="B29" s="55" t="s">
        <v>9</v>
      </c>
      <c r="C29" s="56">
        <v>0.120962634578847</v>
      </c>
      <c r="D29" s="56">
        <v>8.2330588980367297E-3</v>
      </c>
      <c r="E29" s="56">
        <v>1.1399620012666201E-2</v>
      </c>
      <c r="F29" s="56">
        <v>1.26662444585181E-2</v>
      </c>
      <c r="G29" s="56">
        <v>1.8999366687777099E-2</v>
      </c>
      <c r="H29" s="56">
        <v>2.2165927802406601E-2</v>
      </c>
      <c r="I29" s="56">
        <v>2.46991766941102E-2</v>
      </c>
      <c r="J29" s="56">
        <v>5.1931602279924001E-2</v>
      </c>
      <c r="K29" s="56">
        <v>5.7631412286257101E-2</v>
      </c>
      <c r="L29" s="56">
        <v>0.11842938568714401</v>
      </c>
      <c r="M29" s="56">
        <v>0.16276124129195699</v>
      </c>
      <c r="N29" s="56">
        <v>0.39012032932235602</v>
      </c>
      <c r="O29" s="56">
        <v>1</v>
      </c>
    </row>
    <row r="31" spans="1:15" x14ac:dyDescent="0.2">
      <c r="A31" s="58" t="s">
        <v>38</v>
      </c>
    </row>
    <row r="32" spans="1:15" x14ac:dyDescent="0.2">
      <c r="A32" s="58" t="s">
        <v>28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BAC484-62BF-410F-BBC0-0901A29090F2}"/>
</file>

<file path=customXml/itemProps2.xml><?xml version="1.0" encoding="utf-8"?>
<ds:datastoreItem xmlns:ds="http://schemas.openxmlformats.org/officeDocument/2006/customXml" ds:itemID="{68A2B00B-7F93-471D-8C03-F92259A726E4}"/>
</file>

<file path=customXml/itemProps3.xml><?xml version="1.0" encoding="utf-8"?>
<ds:datastoreItem xmlns:ds="http://schemas.openxmlformats.org/officeDocument/2006/customXml" ds:itemID="{46A1C76C-7B47-4E5C-A719-37EEB17BD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2021-12-06T13:46:18Z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